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4TO. TRIMESTRE 2019\DIGITALES 4TO TRIM 19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2" i="1"/>
  <c r="F24" i="1"/>
  <c r="G24" i="1" s="1"/>
  <c r="F23" i="1"/>
  <c r="G23" i="1" s="1"/>
  <c r="F22" i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<sst xmlns="http://schemas.openxmlformats.org/spreadsheetml/2006/main" count="27" uniqueCount="27">
  <si>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</si>
  <si>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</si>
  <si>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</si>
  <si>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</si>
  <si>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</si>
  <si>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</si>
  <si>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</si>
  <si>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</si>
  <si>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</si>
  <si>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</si>
  <si>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</si>
  <si>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</si>
  <si>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</si>
  <si>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</si>
  <si>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</si>
  <si>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</si>
  <si>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</si>
  <si>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</si>
  <si>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</si>
  <si>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</si>
  <si>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</si>
  <si>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</si>
  <si>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</si>
  <si>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</si>
  <si>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</si>
  <si>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</si>
  <si>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DEL ACTIVO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</si>
</sst>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21314292.909999996</v>
      </c>
      <c r="D4" s="13">
        <f>SUM(D6+D15)</f>
        <v>45742092.780000001</v>
      </c>
      <c r="E4" s="13">
        <f>SUM(E6+E15)</f>
        <v>44315784.370000005</v>
      </c>
      <c r="F4" s="13">
        <f>SUM(F6+F15)</f>
        <v>22740601.319999993</v>
      </c>
      <c r="G4" s="13">
        <f>SUM(G6+G15)</f>
        <v>1426308.4099999967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6109857.2800000012</v>
      </c>
      <c r="D6" s="13">
        <f>SUM(D7:D13)</f>
        <v>44987880.840000004</v>
      </c>
      <c r="E6" s="13">
        <f>SUM(E7:E13)</f>
        <v>43721356.840000004</v>
      </c>
      <c r="F6" s="13">
        <f>SUM(F7:F13)</f>
        <v>7376381.2799999956</v>
      </c>
      <c r="G6" s="18">
        <f>SUM(G7:G13)</f>
        <v>1266523.9999999965</v>
      </c>
    </row>
    <row r="7" spans="1:7" x14ac:dyDescent="0.2">
      <c r="A7" s="3">
        <v>1110</v>
      </c>
      <c r="B7" s="7" t="s">
        <v>9</v>
      </c>
      <c r="C7" s="18">
        <v>955585.49</v>
      </c>
      <c r="D7" s="18">
        <v>20833824.800000001</v>
      </c>
      <c r="E7" s="18">
        <v>19634911.010000002</v>
      </c>
      <c r="F7" s="18">
        <f>C7+D7-E7</f>
        <v>2154499.2799999975</v>
      </c>
      <c r="G7" s="18">
        <f t="shared" ref="G7:G13" si="0">F7-C7</f>
        <v>1198913.7899999975</v>
      </c>
    </row>
    <row r="8" spans="1:7" x14ac:dyDescent="0.2">
      <c r="A8" s="3">
        <v>1120</v>
      </c>
      <c r="B8" s="7" t="s">
        <v>10</v>
      </c>
      <c r="C8" s="18">
        <v>7905100.9199999999</v>
      </c>
      <c r="D8" s="18">
        <v>23600807.379999999</v>
      </c>
      <c r="E8" s="18">
        <v>23684296.829999998</v>
      </c>
      <c r="F8" s="18">
        <f t="shared" ref="F8:F13" si="1">C8+D8-E8</f>
        <v>7821611.4699999988</v>
      </c>
      <c r="G8" s="18">
        <f t="shared" si="0"/>
        <v>-83489.450000001118</v>
      </c>
    </row>
    <row r="9" spans="1:7" x14ac:dyDescent="0.2">
      <c r="A9" s="3">
        <v>1130</v>
      </c>
      <c r="B9" s="7" t="s">
        <v>11</v>
      </c>
      <c r="C9" s="18">
        <v>0</v>
      </c>
      <c r="D9" s="18">
        <v>129310.35</v>
      </c>
      <c r="E9" s="18">
        <v>0</v>
      </c>
      <c r="F9" s="18">
        <f t="shared" si="1"/>
        <v>129310.35</v>
      </c>
      <c r="G9" s="18">
        <f t="shared" si="0"/>
        <v>129310.35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231608.3</v>
      </c>
      <c r="D11" s="18">
        <v>423938.31</v>
      </c>
      <c r="E11" s="18">
        <v>402149</v>
      </c>
      <c r="F11" s="18">
        <f t="shared" si="1"/>
        <v>253397.61</v>
      </c>
      <c r="G11" s="18">
        <f t="shared" si="0"/>
        <v>21789.309999999998</v>
      </c>
    </row>
    <row r="12" spans="1:7" x14ac:dyDescent="0.2">
      <c r="A12" s="3">
        <v>1160</v>
      </c>
      <c r="B12" s="7" t="s">
        <v>12</v>
      </c>
      <c r="C12" s="18">
        <v>-2982437.43</v>
      </c>
      <c r="D12" s="18">
        <v>0</v>
      </c>
      <c r="E12" s="18">
        <v>0</v>
      </c>
      <c r="F12" s="18">
        <f t="shared" si="1"/>
        <v>-2982437.43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15204435.629999997</v>
      </c>
      <c r="D15" s="13">
        <f>SUM(D16:D24)</f>
        <v>754211.94</v>
      </c>
      <c r="E15" s="13">
        <f>SUM(E16:E24)</f>
        <v>594427.53</v>
      </c>
      <c r="F15" s="13">
        <f>SUM(F16:F24)</f>
        <v>15364220.039999997</v>
      </c>
      <c r="G15" s="13">
        <f>SUM(G16:G24)</f>
        <v>159784.41000000015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1681202.56</v>
      </c>
      <c r="D18" s="19">
        <v>0</v>
      </c>
      <c r="E18" s="19">
        <v>0</v>
      </c>
      <c r="F18" s="19">
        <f t="shared" si="3"/>
        <v>1681202.56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19220424.079999998</v>
      </c>
      <c r="D19" s="18">
        <v>366280.89</v>
      </c>
      <c r="E19" s="18">
        <v>20840.39</v>
      </c>
      <c r="F19" s="18">
        <f t="shared" si="3"/>
        <v>19565864.579999998</v>
      </c>
      <c r="G19" s="18">
        <f t="shared" si="2"/>
        <v>345440.5</v>
      </c>
    </row>
    <row r="20" spans="1:7" x14ac:dyDescent="0.2">
      <c r="A20" s="3">
        <v>1250</v>
      </c>
      <c r="B20" s="7" t="s">
        <v>19</v>
      </c>
      <c r="C20" s="18">
        <v>93761</v>
      </c>
      <c r="D20" s="18">
        <v>387931.05</v>
      </c>
      <c r="E20" s="18">
        <v>387931.05</v>
      </c>
      <c r="F20" s="18">
        <f t="shared" si="3"/>
        <v>93761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-5790952.0099999998</v>
      </c>
      <c r="D21" s="18">
        <v>0</v>
      </c>
      <c r="E21" s="18">
        <v>185656.09</v>
      </c>
      <c r="F21" s="18">
        <f t="shared" si="3"/>
        <v>-5976608.0999999996</v>
      </c>
      <c r="G21" s="18">
        <f t="shared" si="2"/>
        <v>-185656.08999999985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2018-03-08T18:40:55Z</cp:lastPrinted>
  <dcterms:created xsi:type="dcterms:W3CDTF">2014-02-09T04:04:15Z</dcterms:created>
  <dcterms:modified xsi:type="dcterms:W3CDTF">2020-01-30T20:30:03Z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